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<sst xmlns="http://schemas.openxmlformats.org/spreadsheetml/2006/main" count="93" uniqueCount="59">
  <si>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Sono (Nome cognome):</t>
  </si>
  <si>
    <t>Alessio Di Meo</t>
  </si>
  <si>
    <t>Vivalda Gallaccio</t>
  </si>
  <si>
    <t>Antonio Di Meo</t>
  </si>
  <si>
    <t>Mio Padre:</t>
  </si>
  <si>
    <t>Mio nonno paterno:</t>
  </si>
  <si>
    <t>Mia nonna paterna:</t>
  </si>
  <si>
    <t>Iolanda Vettese</t>
  </si>
  <si>
    <t>Fernando Di Meo</t>
  </si>
  <si>
    <t>Mio nonno materno:</t>
  </si>
  <si>
    <t>Domenico Gallaccio</t>
  </si>
  <si>
    <t>Maria Pirollo</t>
  </si>
  <si>
    <t>Note (soprannome, ecc)</t>
  </si>
  <si>
    <t>Collemerino</t>
  </si>
  <si>
    <t>Casale</t>
  </si>
  <si>
    <t>Luogo di nascita</t>
  </si>
  <si>
    <t>Antonio di collemerino</t>
  </si>
  <si>
    <t>Mio Nonno:</t>
  </si>
  <si>
    <t>Mia Nonna:</t>
  </si>
  <si>
    <t>Mia bisnonna:</t>
  </si>
  <si>
    <t>Mio bisnonno:</t>
  </si>
  <si>
    <t>Mia Madre:</t>
  </si>
  <si>
    <t>Adriano Di Meo</t>
  </si>
  <si>
    <t>Fratelli e sorelle:</t>
  </si>
  <si>
    <t>Angelo Di Meo</t>
  </si>
  <si>
    <t>Santa Gallaccio</t>
  </si>
  <si>
    <t>Giovanbattista Gallaccio</t>
  </si>
  <si>
    <t>Achille Pirollo</t>
  </si>
  <si>
    <t>Luisa Albano</t>
  </si>
  <si>
    <t>Mia madre è :</t>
  </si>
  <si>
    <t>Mio Padre è :</t>
  </si>
  <si>
    <t>Inserire nome e cognome</t>
  </si>
  <si>
    <t>Achille</t>
  </si>
  <si>
    <t>Giovanni</t>
  </si>
  <si>
    <t>Antonietta</t>
  </si>
  <si>
    <t>Pierino</t>
  </si>
  <si>
    <t>I miei cugini sono:</t>
  </si>
  <si>
    <t>Luciano</t>
  </si>
  <si>
    <t>Carlo</t>
  </si>
  <si>
    <t>Danilo</t>
  </si>
  <si>
    <t>Manuela</t>
  </si>
  <si>
    <t>Stefano</t>
  </si>
  <si>
    <t>Rossano</t>
  </si>
  <si>
    <t>Liliana</t>
  </si>
  <si>
    <t>Andrea</t>
  </si>
  <si>
    <t>Federica</t>
  </si>
  <si>
    <t>Cinzia</t>
  </si>
  <si>
    <t>Mia nonna materna:</t>
  </si>
  <si>
    <t>Maria Antonia Pitassi</t>
  </si>
  <si>
    <t>Massimiliano</t>
  </si>
  <si>
    <t>Cardito</t>
  </si>
  <si>
    <t>MenecuccTetton</t>
  </si>
  <si>
    <t>Contadino</t>
  </si>
  <si>
    <t>Contadina</t>
  </si>
  <si>
    <t>Cuoca della scuola elementare del paese</t>
  </si>
  <si>
    <t>Perse la vista a causa dell'esplosione di un ordigno bellico</t>
  </si>
  <si>
    <t>Proprietaria di uno dei tre generi alimentari del paese</t>
  </si>
  <si>
    <t>Collevecchio</t>
  </si>
  <si>
    <t xml:space="preserve">Pastore e faceva la transumanza fino a Mignano (CE)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</si>
</sst>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36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4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3" xfId="0" applyFill="1" applyBorder="1" applyAlignment="1">
      <alignment wrapText="1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41" fillId="34" borderId="21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0" fillId="34" borderId="18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left"/>
    </xf>
    <xf numFmtId="0" fontId="40" fillId="34" borderId="19" xfId="0" applyFont="1" applyFill="1" applyBorder="1" applyAlignment="1">
      <alignment horizontal="left"/>
    </xf>
    <xf numFmtId="0" fontId="40" fillId="34" borderId="11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36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790575</xdr:colOff>
      <xdr:row>4</xdr:row>
      <xdr:rowOff>47625</xdr:rowOff>
    </xdr:from>
    <xdr:to>
      <xdr:col>24</xdr:col>
      <xdr:colOff>76200</xdr:colOff>
      <xdr:row>11</xdr:row>
      <xdr:rowOff>66675</xdr:rowOff>
    </xdr:to>
    <xdr:sp>
      <xdr:nvSpPr>
        <xdr:cNvPr id="1" name="Rettangolo 16"/>
        <xdr:cNvSpPr>
          <a:spLocks/>
        </xdr:cNvSpPr>
      </xdr:nvSpPr>
      <xdr:spPr>
        <a:xfrm rot="5400000">
          <a:off x="26698575" y="885825"/>
          <a:ext cx="133350" cy="1457325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790575</xdr:colOff>
      <xdr:row>10</xdr:row>
      <xdr:rowOff>152400</xdr:rowOff>
    </xdr:from>
    <xdr:to>
      <xdr:col>24</xdr:col>
      <xdr:colOff>66675</xdr:colOff>
      <xdr:row>11</xdr:row>
      <xdr:rowOff>66675</xdr:rowOff>
    </xdr:to>
    <xdr:sp>
      <xdr:nvSpPr>
        <xdr:cNvPr id="2" name="Rettangolo 17"/>
        <xdr:cNvSpPr>
          <a:spLocks/>
        </xdr:cNvSpPr>
      </xdr:nvSpPr>
      <xdr:spPr>
        <a:xfrm>
          <a:off x="26698575" y="2228850"/>
          <a:ext cx="123825" cy="114300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1162050</xdr:colOff>
      <xdr:row>3</xdr:row>
      <xdr:rowOff>95250</xdr:rowOff>
    </xdr:from>
    <xdr:to>
      <xdr:col>16</xdr:col>
      <xdr:colOff>76200</xdr:colOff>
      <xdr:row>28</xdr:row>
      <xdr:rowOff>76200</xdr:rowOff>
    </xdr:to>
    <xdr:sp>
      <xdr:nvSpPr>
        <xdr:cNvPr id="1" name="Rettangolo 15"/>
        <xdr:cNvSpPr>
          <a:spLocks/>
        </xdr:cNvSpPr>
      </xdr:nvSpPr>
      <xdr:spPr>
        <a:xfrm rot="16200000">
          <a:off x="19878675" y="695325"/>
          <a:ext cx="161925" cy="4914900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19050</xdr:rowOff>
    </xdr:from>
    <xdr:to>
      <xdr:col>16</xdr:col>
      <xdr:colOff>76200</xdr:colOff>
      <xdr:row>28</xdr:row>
      <xdr:rowOff>171450</xdr:rowOff>
    </xdr:to>
    <xdr:sp>
      <xdr:nvSpPr>
        <xdr:cNvPr id="2" name="Freccia a sinistra 13"/>
        <xdr:cNvSpPr>
          <a:spLocks/>
        </xdr:cNvSpPr>
      </xdr:nvSpPr>
      <xdr:spPr>
        <a:xfrm>
          <a:off x="11315700" y="5362575"/>
          <a:ext cx="8724900" cy="342900"/>
        </a:xfrm>
        <a:prstGeom prst="leftArrow">
          <a:avLst>
            <a:gd name="adj" fmla="val -45861"/>
          </a:avLst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1152525</xdr:colOff>
      <xdr:row>27</xdr:row>
      <xdr:rowOff>95250</xdr:rowOff>
    </xdr:from>
    <xdr:to>
      <xdr:col>16</xdr:col>
      <xdr:colOff>76200</xdr:colOff>
      <xdr:row>28</xdr:row>
      <xdr:rowOff>76200</xdr:rowOff>
    </xdr:to>
    <xdr:sp>
      <xdr:nvSpPr>
        <xdr:cNvPr id="3" name="Rettangolo 14"/>
        <xdr:cNvSpPr>
          <a:spLocks/>
        </xdr:cNvSpPr>
      </xdr:nvSpPr>
      <xdr:spPr>
        <a:xfrm rot="16200000">
          <a:off x="19869150" y="5438775"/>
          <a:ext cx="171450" cy="171450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G4">
      <selection activeCell="K28" sqref="K28"/>
    </sheetView>
  </sheetViews>
  <sheetFormatPr defaultColWidth="9.140625" defaultRowHeight="15"/>
  <cols>
    <col min="1" max="1" width="18.7109375" style="0" customWidth="1"/>
    <col min="2" max="2" width="32.421875" style="0" customWidth="1"/>
    <col min="3" max="3" width="28.140625" style="0" customWidth="1"/>
    <col min="4" max="8" width="30.7109375" style="0" customWidth="1"/>
    <col min="9" max="9" width="5.7109375" style="0" customWidth="1"/>
    <col min="10" max="23" width="10.7109375" style="0" customWidth="1"/>
    <col min="24" max="25" width="12.7109375" style="0" customWidth="1"/>
    <col min="26" max="26" width="10.7109375" style="0" customWidth="1"/>
    <col min="27" max="27" width="5.7109375" style="0" customWidth="1"/>
    <col min="28" max="39" width="10.7109375" style="0" customWidth="1"/>
    <col min="40" max="40" width="12.7109375" style="0" customWidth="1"/>
    <col min="41" max="41" width="15.7109375" style="0" customWidth="1"/>
  </cols>
  <sheetData>
    <row r="1" spans="1:59" ht="16.5" thickBot="1">
      <c r="A1" s="40" t="s">
        <v>0</v>
      </c>
      <c r="B1" s="40"/>
      <c r="C1" s="18" t="s">
        <v>1</v>
      </c>
      <c r="H1" s="8"/>
      <c r="I1" s="30"/>
      <c r="J1" s="31"/>
      <c r="K1" s="31"/>
      <c r="L1" s="31"/>
      <c r="M1" s="31"/>
      <c r="N1" s="31"/>
      <c r="O1" s="31"/>
      <c r="P1" s="31"/>
      <c r="Q1" s="30"/>
      <c r="R1" s="30"/>
      <c r="S1" s="30"/>
      <c r="T1" s="30"/>
      <c r="U1" s="30"/>
      <c r="V1" s="30"/>
      <c r="W1" s="66" t="str">
        <f>Foglio2!O1</f>
        <v>Alessio Di Meo</v>
      </c>
      <c r="X1" s="67"/>
      <c r="Y1" s="67"/>
      <c r="Z1" s="68"/>
      <c r="AA1" s="30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</row>
    <row r="2" spans="1:59" ht="16.5" customHeight="1" thickBot="1">
      <c r="A2" s="48" t="s">
        <v>23</v>
      </c>
      <c r="B2" s="49"/>
      <c r="C2" s="17" t="s">
        <v>22</v>
      </c>
      <c r="H2" s="8"/>
      <c r="I2" s="30"/>
      <c r="J2" s="31"/>
      <c r="K2" s="31"/>
      <c r="L2" s="31"/>
      <c r="M2" s="31"/>
      <c r="N2" s="31"/>
      <c r="O2" s="31"/>
      <c r="P2" s="31"/>
      <c r="Q2" s="30"/>
      <c r="R2" s="30"/>
      <c r="S2" s="30"/>
      <c r="T2" s="30"/>
      <c r="U2" s="30"/>
      <c r="V2" s="30"/>
      <c r="W2" s="75" t="str">
        <f>Foglio2!O2</f>
        <v>i miei fralelli e sorelle sono: Adriano Di Meo, , , , </v>
      </c>
      <c r="X2" s="76"/>
      <c r="Y2" s="76"/>
      <c r="Z2" s="77"/>
      <c r="AA2" s="30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6.5" customHeight="1" thickBot="1">
      <c r="A3" s="50"/>
      <c r="B3" s="51"/>
      <c r="C3" s="17"/>
      <c r="H3" s="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78"/>
      <c r="X3" s="79"/>
      <c r="Y3" s="79"/>
      <c r="Z3" s="80"/>
      <c r="AA3" s="30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</row>
    <row r="4" spans="1:59" ht="16.5" customHeight="1" thickBot="1">
      <c r="A4" s="50"/>
      <c r="B4" s="51"/>
      <c r="C4" s="17"/>
      <c r="H4" s="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81"/>
      <c r="X4" s="82"/>
      <c r="Y4" s="82"/>
      <c r="Z4" s="83"/>
      <c r="AA4" s="30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</row>
    <row r="5" spans="1:59" ht="16.5" customHeight="1" thickBot="1">
      <c r="A5" s="50"/>
      <c r="B5" s="51"/>
      <c r="C5" s="17"/>
      <c r="H5" s="8"/>
      <c r="I5" s="30"/>
      <c r="J5" s="30"/>
      <c r="K5" s="30"/>
      <c r="L5" s="30"/>
      <c r="M5" s="30"/>
      <c r="N5" s="30"/>
      <c r="O5" s="30"/>
      <c r="P5" s="69" t="s">
        <v>4</v>
      </c>
      <c r="Q5" s="70"/>
      <c r="R5" s="30"/>
      <c r="S5" s="30"/>
      <c r="T5" s="30"/>
      <c r="U5" s="30"/>
      <c r="V5" s="30"/>
      <c r="W5" s="30"/>
      <c r="X5" s="30"/>
      <c r="Y5" s="30"/>
      <c r="Z5" s="30"/>
      <c r="AA5" s="30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</row>
    <row r="6" spans="1:59" ht="16.5" customHeight="1" thickBot="1">
      <c r="A6" s="52"/>
      <c r="B6" s="53"/>
      <c r="C6" s="17"/>
      <c r="H6" s="8"/>
      <c r="I6" s="30"/>
      <c r="J6" s="30"/>
      <c r="K6" s="30"/>
      <c r="L6" s="30"/>
      <c r="M6" s="30"/>
      <c r="N6" s="30"/>
      <c r="O6" s="30"/>
      <c r="P6" s="71" t="str">
        <f>Foglio2!H6</f>
        <v>Antonio Di Meo</v>
      </c>
      <c r="Q6" s="72"/>
      <c r="R6" s="30"/>
      <c r="S6" s="30"/>
      <c r="T6" s="30"/>
      <c r="U6" s="30"/>
      <c r="V6" s="30"/>
      <c r="W6" s="30"/>
      <c r="X6" s="30"/>
      <c r="Y6" s="30"/>
      <c r="Z6" s="30"/>
      <c r="AA6" s="30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</row>
    <row r="7" spans="1:59" ht="16.5" customHeight="1">
      <c r="A7" s="28"/>
      <c r="B7" s="28"/>
      <c r="C7" s="25"/>
      <c r="H7" s="8"/>
      <c r="I7" s="30"/>
      <c r="J7" s="30"/>
      <c r="K7" s="30"/>
      <c r="L7" s="69" t="s">
        <v>17</v>
      </c>
      <c r="M7" s="70"/>
      <c r="N7" s="30"/>
      <c r="O7" s="30"/>
      <c r="P7" s="73"/>
      <c r="Q7" s="73"/>
      <c r="R7" s="30"/>
      <c r="S7" s="30"/>
      <c r="T7" s="69" t="s">
        <v>18</v>
      </c>
      <c r="U7" s="70"/>
      <c r="V7" s="30"/>
      <c r="W7" s="30"/>
      <c r="X7" s="30"/>
      <c r="Y7" s="30"/>
      <c r="Z7" s="30"/>
      <c r="AA7" s="30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 ht="16.5" thickBot="1">
      <c r="A8" s="5"/>
      <c r="B8" s="5"/>
      <c r="H8" s="8"/>
      <c r="I8" s="30"/>
      <c r="J8" s="30"/>
      <c r="K8" s="30"/>
      <c r="L8" s="71" t="str">
        <f>Foglio2!D13</f>
        <v>Fernando Di Meo</v>
      </c>
      <c r="M8" s="72"/>
      <c r="N8" s="30"/>
      <c r="O8" s="30"/>
      <c r="P8" s="74"/>
      <c r="Q8" s="74"/>
      <c r="R8" s="30"/>
      <c r="S8" s="30"/>
      <c r="T8" s="71" t="str">
        <f>Foglio2!L13</f>
        <v>Iolanda Vettese</v>
      </c>
      <c r="U8" s="72"/>
      <c r="V8" s="30"/>
      <c r="W8" s="30"/>
      <c r="X8" s="30"/>
      <c r="Y8" s="30"/>
      <c r="Z8" s="30"/>
      <c r="AA8" s="30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</row>
    <row r="9" spans="1:59" ht="15.75" thickBot="1">
      <c r="A9" t="s">
        <v>31</v>
      </c>
      <c r="C9" s="2"/>
      <c r="D9" s="7" t="s">
        <v>15</v>
      </c>
      <c r="E9" s="7" t="s">
        <v>12</v>
      </c>
      <c r="H9" s="8"/>
      <c r="I9" s="30"/>
      <c r="J9" s="69" t="s">
        <v>20</v>
      </c>
      <c r="K9" s="70"/>
      <c r="L9" s="84"/>
      <c r="M9" s="85"/>
      <c r="N9" s="69" t="s">
        <v>19</v>
      </c>
      <c r="O9" s="70"/>
      <c r="P9" s="74"/>
      <c r="Q9" s="74"/>
      <c r="R9" s="69" t="s">
        <v>20</v>
      </c>
      <c r="S9" s="70"/>
      <c r="T9" s="84"/>
      <c r="U9" s="85"/>
      <c r="V9" s="69" t="s">
        <v>19</v>
      </c>
      <c r="W9" s="70"/>
      <c r="X9" s="30"/>
      <c r="Y9" s="30"/>
      <c r="Z9" s="30"/>
      <c r="AA9" s="30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</row>
    <row r="10" spans="1:59" ht="15.75" thickBot="1">
      <c r="A10" s="12" t="s">
        <v>30</v>
      </c>
      <c r="B10" s="13"/>
      <c r="C10" s="14" t="s">
        <v>3</v>
      </c>
      <c r="D10" s="15" t="s">
        <v>13</v>
      </c>
      <c r="E10" s="15" t="s">
        <v>16</v>
      </c>
      <c r="F10" s="39"/>
      <c r="G10" s="29"/>
      <c r="H10" s="8"/>
      <c r="I10" s="30"/>
      <c r="J10" s="71" t="str">
        <f>Foglio2!B19</f>
        <v>Angelo Di Meo</v>
      </c>
      <c r="K10" s="72"/>
      <c r="L10" s="86"/>
      <c r="M10" s="87"/>
      <c r="N10" s="71" t="str">
        <f>Foglio2!F19</f>
        <v>Santa Gallaccio</v>
      </c>
      <c r="O10" s="72"/>
      <c r="P10" s="74"/>
      <c r="Q10" s="74"/>
      <c r="R10" s="71">
        <f>Foglio2!J19</f>
        <v>0</v>
      </c>
      <c r="S10" s="72"/>
      <c r="T10" s="86"/>
      <c r="U10" s="87"/>
      <c r="V10" s="71">
        <f>Foglio2!N19</f>
        <v>0</v>
      </c>
      <c r="W10" s="72"/>
      <c r="X10" s="30"/>
      <c r="Y10" s="30"/>
      <c r="Z10" s="30"/>
      <c r="AA10" s="30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59" ht="15.75" thickBot="1">
      <c r="A11" s="45" t="s">
        <v>29</v>
      </c>
      <c r="B11" s="46"/>
      <c r="C11" s="16" t="s">
        <v>2</v>
      </c>
      <c r="D11" s="17" t="s">
        <v>14</v>
      </c>
      <c r="E11" s="17"/>
      <c r="F11" s="39"/>
      <c r="G11" s="29"/>
      <c r="H11" s="8"/>
      <c r="I11" s="30"/>
      <c r="J11" s="34"/>
      <c r="K11" s="34"/>
      <c r="L11" s="32"/>
      <c r="M11" s="32"/>
      <c r="N11" s="34"/>
      <c r="O11" s="34"/>
      <c r="P11" s="32"/>
      <c r="Q11" s="32"/>
      <c r="R11" s="34"/>
      <c r="S11" s="34"/>
      <c r="T11" s="32"/>
      <c r="U11" s="32"/>
      <c r="V11" s="34"/>
      <c r="W11" s="34"/>
      <c r="X11" s="30"/>
      <c r="Y11" s="30"/>
      <c r="Z11" s="30"/>
      <c r="AA11" s="30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</row>
    <row r="12" spans="1:59" ht="15">
      <c r="A12" s="22"/>
      <c r="B12" s="22"/>
      <c r="C12" s="23"/>
      <c r="D12" s="23"/>
      <c r="E12" s="23"/>
      <c r="F12" s="25"/>
      <c r="G12" s="25"/>
      <c r="H12" s="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</row>
    <row r="13" spans="1:59" ht="15.75" thickBot="1">
      <c r="A13" s="24"/>
      <c r="B13" s="24"/>
      <c r="C13" s="25"/>
      <c r="D13" s="25"/>
      <c r="E13" s="25"/>
      <c r="F13" s="25"/>
      <c r="G13" s="25"/>
      <c r="H13" s="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</row>
    <row r="14" spans="1:59" ht="15.75" thickBot="1">
      <c r="A14" s="26"/>
      <c r="B14" s="26"/>
      <c r="C14" s="27"/>
      <c r="D14" s="57" t="s">
        <v>36</v>
      </c>
      <c r="E14" s="58"/>
      <c r="F14" s="58"/>
      <c r="G14" s="58"/>
      <c r="H14" s="59"/>
      <c r="I14" s="30"/>
      <c r="J14" s="30"/>
      <c r="K14" s="30"/>
      <c r="L14" s="30"/>
      <c r="M14" s="30"/>
      <c r="N14" s="30"/>
      <c r="O14" s="30"/>
      <c r="P14" s="69" t="s">
        <v>21</v>
      </c>
      <c r="Q14" s="7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</row>
    <row r="15" spans="1:59" ht="15.75" thickBot="1">
      <c r="A15" s="54" t="str">
        <f>CONCATENATE("I miei zii paterni, i fratelli di ",C10," sono: ")</f>
        <v>I miei zii paterni, i fratelli di Antonio Di Meo sono: </v>
      </c>
      <c r="B15" s="54"/>
      <c r="C15" s="21"/>
      <c r="D15" s="21"/>
      <c r="E15" s="21"/>
      <c r="F15" s="21"/>
      <c r="G15" s="21"/>
      <c r="H15" s="21"/>
      <c r="I15" s="30"/>
      <c r="J15" s="30"/>
      <c r="K15" s="30"/>
      <c r="L15" s="30"/>
      <c r="M15" s="30"/>
      <c r="N15" s="30"/>
      <c r="O15" s="30"/>
      <c r="P15" s="71" t="str">
        <f>Foglio2!H29</f>
        <v>Vivalda Gallaccio</v>
      </c>
      <c r="Q15" s="72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</row>
    <row r="16" spans="1:59" ht="15.75" thickBot="1">
      <c r="A16" s="55"/>
      <c r="B16" s="55"/>
      <c r="C16" s="19"/>
      <c r="D16" s="19"/>
      <c r="E16" s="19"/>
      <c r="F16" s="19"/>
      <c r="G16" s="19"/>
      <c r="H16" s="19"/>
      <c r="I16" s="30"/>
      <c r="J16" s="30"/>
      <c r="K16" s="30"/>
      <c r="L16" s="69" t="s">
        <v>17</v>
      </c>
      <c r="M16" s="70"/>
      <c r="N16" s="30"/>
      <c r="O16" s="30"/>
      <c r="P16" s="74"/>
      <c r="Q16" s="74"/>
      <c r="R16" s="30"/>
      <c r="S16" s="30"/>
      <c r="T16" s="69" t="s">
        <v>18</v>
      </c>
      <c r="U16" s="70"/>
      <c r="V16" s="30"/>
      <c r="W16" s="30"/>
      <c r="X16" s="30"/>
      <c r="Y16" s="30"/>
      <c r="Z16" s="30"/>
      <c r="AA16" s="30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</row>
    <row r="17" spans="1:59" ht="15.75" thickBot="1">
      <c r="A17" s="55"/>
      <c r="B17" s="55"/>
      <c r="C17" s="19"/>
      <c r="D17" s="19"/>
      <c r="E17" s="19"/>
      <c r="F17" s="19"/>
      <c r="G17" s="19"/>
      <c r="H17" s="19"/>
      <c r="I17" s="30"/>
      <c r="J17" s="30"/>
      <c r="K17" s="30"/>
      <c r="L17" s="71" t="str">
        <f>Foglio2!D36</f>
        <v>Domenico Gallaccio</v>
      </c>
      <c r="M17" s="72"/>
      <c r="N17" s="30"/>
      <c r="O17" s="30"/>
      <c r="P17" s="74"/>
      <c r="Q17" s="74"/>
      <c r="R17" s="30"/>
      <c r="S17" s="30"/>
      <c r="T17" s="71" t="str">
        <f>Foglio2!L36</f>
        <v>Maria Pirollo</v>
      </c>
      <c r="U17" s="72"/>
      <c r="V17" s="30"/>
      <c r="W17" s="30"/>
      <c r="X17" s="30"/>
      <c r="Y17" s="30"/>
      <c r="Z17" s="30"/>
      <c r="AA17" s="30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</row>
    <row r="18" spans="1:59" ht="15.75" customHeight="1" thickBot="1">
      <c r="A18" s="55"/>
      <c r="B18" s="55"/>
      <c r="C18" s="19"/>
      <c r="D18" s="19"/>
      <c r="E18" s="19"/>
      <c r="F18" s="19"/>
      <c r="G18" s="19"/>
      <c r="H18" s="19"/>
      <c r="I18" s="30"/>
      <c r="J18" s="69" t="s">
        <v>20</v>
      </c>
      <c r="K18" s="70"/>
      <c r="L18" s="74"/>
      <c r="M18" s="74"/>
      <c r="N18" s="69" t="s">
        <v>19</v>
      </c>
      <c r="O18" s="70"/>
      <c r="P18" s="74"/>
      <c r="Q18" s="74"/>
      <c r="R18" s="69" t="s">
        <v>20</v>
      </c>
      <c r="S18" s="70"/>
      <c r="T18" s="84"/>
      <c r="U18" s="85"/>
      <c r="V18" s="69" t="s">
        <v>19</v>
      </c>
      <c r="W18" s="70"/>
      <c r="X18" s="30"/>
      <c r="Y18" s="30"/>
      <c r="Z18" s="30"/>
      <c r="AA18" s="30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</row>
    <row r="19" spans="1:59" ht="15.75" customHeight="1" thickBot="1">
      <c r="A19" s="55"/>
      <c r="B19" s="55"/>
      <c r="C19" s="19"/>
      <c r="D19" s="19"/>
      <c r="E19" s="19"/>
      <c r="F19" s="19"/>
      <c r="G19" s="19"/>
      <c r="H19" s="19"/>
      <c r="I19" s="30"/>
      <c r="J19" s="71" t="str">
        <f>Foglio2!B42</f>
        <v>Giovanbattista Gallaccio</v>
      </c>
      <c r="K19" s="72"/>
      <c r="L19" s="74"/>
      <c r="M19" s="74"/>
      <c r="N19" s="71" t="str">
        <f>Foglio2!F42</f>
        <v>Maria Antonia Pitassi</v>
      </c>
      <c r="O19" s="72"/>
      <c r="P19" s="74"/>
      <c r="Q19" s="74"/>
      <c r="R19" s="71" t="str">
        <f>Foglio2!J42</f>
        <v>Achille Pirollo</v>
      </c>
      <c r="S19" s="72"/>
      <c r="T19" s="86"/>
      <c r="U19" s="87"/>
      <c r="V19" s="71" t="str">
        <f>Foglio2!N42</f>
        <v>Luisa Albano</v>
      </c>
      <c r="W19" s="72"/>
      <c r="X19" s="30"/>
      <c r="Y19" s="30"/>
      <c r="Z19" s="30"/>
      <c r="AA19" s="30"/>
      <c r="AB19" s="35"/>
      <c r="AC19" s="35"/>
      <c r="AD19" s="30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1:59" ht="15.75" customHeight="1" thickBot="1">
      <c r="A20" s="56" t="str">
        <f>CONCATENATE("I miei zii materni, i fratelli di ",C11," sono: ")</f>
        <v>I miei zii materni, i fratelli di Vivalda Gallaccio sono: </v>
      </c>
      <c r="B20" s="56"/>
      <c r="C20" s="38" t="s">
        <v>32</v>
      </c>
      <c r="D20" s="20" t="s">
        <v>39</v>
      </c>
      <c r="E20" s="20" t="s">
        <v>40</v>
      </c>
      <c r="F20" s="20" t="s">
        <v>41</v>
      </c>
      <c r="G20" s="20" t="s">
        <v>42</v>
      </c>
      <c r="H20" s="2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</row>
    <row r="21" spans="1:59" ht="15.75" customHeight="1" thickBot="1">
      <c r="A21" s="56"/>
      <c r="B21" s="56"/>
      <c r="C21" s="38" t="s">
        <v>33</v>
      </c>
      <c r="D21" s="37" t="s">
        <v>49</v>
      </c>
      <c r="E21" s="20" t="s">
        <v>46</v>
      </c>
      <c r="F21" s="20"/>
      <c r="G21" s="20"/>
      <c r="H21" s="20"/>
      <c r="I21" s="30"/>
      <c r="J21" s="33"/>
      <c r="K21" s="33"/>
      <c r="L21" s="33"/>
      <c r="M21" s="33"/>
      <c r="N21" s="33"/>
      <c r="O21" s="33"/>
      <c r="P21" s="36"/>
      <c r="Q21" s="30"/>
      <c r="R21" s="33"/>
      <c r="S21" s="33"/>
      <c r="T21" s="33"/>
      <c r="U21" s="33"/>
      <c r="V21" s="33"/>
      <c r="W21" s="33"/>
      <c r="X21" s="30"/>
      <c r="Y21" s="30"/>
      <c r="Z21" s="30"/>
      <c r="AA21" s="30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</row>
    <row r="22" spans="1:59" ht="15.75" customHeight="1" thickBot="1">
      <c r="A22" s="56"/>
      <c r="B22" s="56"/>
      <c r="C22" s="38" t="s">
        <v>34</v>
      </c>
      <c r="D22" s="20" t="s">
        <v>38</v>
      </c>
      <c r="E22" s="20"/>
      <c r="F22" s="20"/>
      <c r="G22" s="20"/>
      <c r="H22" s="20"/>
      <c r="I22" s="30"/>
      <c r="J22" s="88" t="str">
        <f>CONCATENATE("I miei zii sono: ",C15,", ",C16,", ",C17,", ",C18,", ",C19,", ",C20,", ",C21,", ",C22,", ",C23,", ",C24,)</f>
        <v>I miei zii sono: , , , , , Achille, Giovanni, Antonietta, Liliana, Pierino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30"/>
      <c r="Y22" s="30"/>
      <c r="Z22" s="30"/>
      <c r="AA22" s="30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</row>
    <row r="23" spans="1:59" ht="15.75" customHeight="1" thickBot="1">
      <c r="A23" s="56"/>
      <c r="B23" s="56"/>
      <c r="C23" s="20" t="s">
        <v>43</v>
      </c>
      <c r="D23" s="20" t="s">
        <v>44</v>
      </c>
      <c r="E23" s="20" t="s">
        <v>45</v>
      </c>
      <c r="F23" s="20"/>
      <c r="G23" s="20"/>
      <c r="H23" s="20"/>
      <c r="I23" s="30"/>
      <c r="J23" s="88" t="str">
        <f>CONCATENATE("I miei cugini sono: ",D20,", ",E20,", ",F20,", ",G20,", ",H20,", ",D21,", ",E21,", ",F21,)</f>
        <v>I miei cugini sono: Danilo, Manuela, Stefano, Rossano, , Massimiliano, Cinzia, 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30"/>
      <c r="Y23" s="30"/>
      <c r="Z23" s="30"/>
      <c r="AA23" s="30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</row>
    <row r="24" spans="1:59" ht="15.75" customHeight="1" thickBot="1">
      <c r="A24" s="56"/>
      <c r="B24" s="56"/>
      <c r="C24" s="20" t="s">
        <v>35</v>
      </c>
      <c r="D24" s="20" t="s">
        <v>37</v>
      </c>
      <c r="E24" s="20"/>
      <c r="F24" s="20"/>
      <c r="G24" s="20"/>
      <c r="H24" s="20"/>
      <c r="I24" s="30"/>
      <c r="J24" s="30"/>
      <c r="K24" s="30"/>
      <c r="L24" s="110" t="str">
        <f>CONCATENATE(G21,", ",H21,", ",D22,", ",E22,", ",F22,", ",G22,", ",H22,", ",D23,", ",E23,", ",F23,", ",)</f>
        <v>, , Carlo, , , , , Andrea, Federica, , 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30"/>
      <c r="Z24" s="30"/>
      <c r="AA24" s="30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</row>
    <row r="25" spans="8:59" ht="15.75" customHeight="1">
      <c r="H25" s="8"/>
      <c r="I25" s="30"/>
      <c r="J25" s="30"/>
      <c r="K25" s="112"/>
      <c r="L25" s="110" t="str">
        <f>CONCATENATE(G23,", ",H23,", ",D24,", ",E24,", ",F24,", ",G24,", ",H24,)</f>
        <v>, , Luciano, , , , 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2"/>
      <c r="Y25" s="30"/>
      <c r="Z25" s="30"/>
      <c r="AA25" s="30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</row>
    <row r="26" spans="8:59" ht="15.75" customHeight="1">
      <c r="H26" s="8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0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</row>
    <row r="27" spans="8:59" ht="15.75" customHeight="1" thickBot="1">
      <c r="H27" s="8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/>
      <c r="V27" s="30"/>
      <c r="W27" s="30"/>
      <c r="X27" s="30"/>
      <c r="Y27" s="30"/>
      <c r="Z27" s="30"/>
      <c r="AA27" s="30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</row>
    <row r="28" spans="4:20" ht="15.75" thickBot="1">
      <c r="D28" s="7" t="s">
        <v>15</v>
      </c>
      <c r="E28" s="89" t="s">
        <v>12</v>
      </c>
      <c r="F28" s="90"/>
      <c r="H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19" ht="15.75" thickBot="1">
      <c r="A29" s="60" t="s">
        <v>5</v>
      </c>
      <c r="B29" s="61"/>
      <c r="C29" s="14" t="s">
        <v>8</v>
      </c>
      <c r="D29" s="15" t="s">
        <v>13</v>
      </c>
      <c r="E29" s="62" t="s">
        <v>55</v>
      </c>
      <c r="F29" s="63"/>
      <c r="H29" s="8"/>
      <c r="S29" s="6"/>
    </row>
    <row r="30" spans="1:8" ht="15.75" thickBot="1">
      <c r="A30" s="45" t="s">
        <v>6</v>
      </c>
      <c r="B30" s="46"/>
      <c r="C30" s="16" t="s">
        <v>7</v>
      </c>
      <c r="D30" s="17" t="s">
        <v>50</v>
      </c>
      <c r="E30" s="64" t="s">
        <v>54</v>
      </c>
      <c r="F30" s="65"/>
      <c r="H30" s="8"/>
    </row>
    <row r="31" spans="1:8" ht="15.75" thickBot="1">
      <c r="A31" s="60" t="s">
        <v>9</v>
      </c>
      <c r="B31" s="61"/>
      <c r="C31" s="14" t="s">
        <v>10</v>
      </c>
      <c r="D31" s="15" t="s">
        <v>14</v>
      </c>
      <c r="E31" s="62" t="s">
        <v>51</v>
      </c>
      <c r="F31" s="63"/>
      <c r="H31" s="8"/>
    </row>
    <row r="32" spans="1:6" ht="15.75" thickBot="1">
      <c r="A32" s="45" t="s">
        <v>47</v>
      </c>
      <c r="B32" s="46"/>
      <c r="C32" s="16" t="s">
        <v>11</v>
      </c>
      <c r="D32" s="17" t="s">
        <v>14</v>
      </c>
      <c r="E32" s="64" t="s">
        <v>56</v>
      </c>
      <c r="F32" s="65"/>
    </row>
    <row r="33" spans="1:6" ht="15.75" thickBot="1">
      <c r="A33" s="41" t="str">
        <f>CONCATENATE("Mio bisnonno paterno, il padre di ",C29)</f>
        <v>Mio bisnonno paterno, il padre di Fernando Di Meo</v>
      </c>
      <c r="B33" s="47"/>
      <c r="C33" s="14" t="s">
        <v>24</v>
      </c>
      <c r="D33" s="15" t="s">
        <v>13</v>
      </c>
      <c r="E33" s="62" t="s">
        <v>52</v>
      </c>
      <c r="F33" s="63"/>
    </row>
    <row r="34" spans="1:6" ht="15.75" thickBot="1">
      <c r="A34" s="43" t="str">
        <f>CONCATENATE("Mia bisnonna paterna, la madre di ",C29)</f>
        <v>Mia bisnonna paterna, la madre di Fernando Di Meo</v>
      </c>
      <c r="B34" s="44"/>
      <c r="C34" s="16" t="s">
        <v>25</v>
      </c>
      <c r="D34" s="17" t="s">
        <v>13</v>
      </c>
      <c r="E34" s="64" t="s">
        <v>53</v>
      </c>
      <c r="F34" s="65"/>
    </row>
    <row r="35" spans="1:6" ht="15.75" thickBot="1">
      <c r="A35" s="41" t="str">
        <f>CONCATENATE("Mio bisnonno paterno, il padre di ",C30)</f>
        <v>Mio bisnonno paterno, il padre di Iolanda Vettese</v>
      </c>
      <c r="B35" s="42"/>
      <c r="C35" s="14"/>
      <c r="D35" s="15" t="s">
        <v>50</v>
      </c>
      <c r="E35" s="62"/>
      <c r="F35" s="63"/>
    </row>
    <row r="36" spans="1:6" ht="15.75" thickBot="1">
      <c r="A36" s="43" t="str">
        <f>CONCATENATE("Mia bisnonna paterna, la madre di ",C30)</f>
        <v>Mia bisnonna paterna, la madre di Iolanda Vettese</v>
      </c>
      <c r="B36" s="44"/>
      <c r="C36" s="16"/>
      <c r="D36" s="17" t="s">
        <v>50</v>
      </c>
      <c r="E36" s="64"/>
      <c r="F36" s="65"/>
    </row>
    <row r="37" spans="1:6" ht="15.75" thickBot="1">
      <c r="A37" s="41" t="str">
        <f>CONCATENATE("Mio bisnonno materno, il padre di ",C31)</f>
        <v>Mio bisnonno materno, il padre di Domenico Gallaccio</v>
      </c>
      <c r="B37" s="42"/>
      <c r="C37" s="14" t="s">
        <v>26</v>
      </c>
      <c r="D37" s="15" t="s">
        <v>14</v>
      </c>
      <c r="E37" s="62" t="s">
        <v>58</v>
      </c>
      <c r="F37" s="63"/>
    </row>
    <row r="38" spans="1:6" ht="15.75" thickBot="1">
      <c r="A38" s="43" t="str">
        <f>CONCATENATE("Mia bisnonna materna, la madre di ",C31)</f>
        <v>Mia bisnonna materna, la madre di Domenico Gallaccio</v>
      </c>
      <c r="B38" s="44"/>
      <c r="C38" s="16" t="s">
        <v>48</v>
      </c>
      <c r="D38" s="17" t="s">
        <v>14</v>
      </c>
      <c r="E38" s="64"/>
      <c r="F38" s="65"/>
    </row>
    <row r="39" spans="1:6" ht="15.75" thickBot="1">
      <c r="A39" s="41" t="str">
        <f>CONCATENATE("Mio bisnonno materno, il padre di ",C32)</f>
        <v>Mio bisnonno materno, il padre di Maria Pirollo</v>
      </c>
      <c r="B39" s="42"/>
      <c r="C39" s="14" t="s">
        <v>27</v>
      </c>
      <c r="D39" s="15" t="s">
        <v>57</v>
      </c>
      <c r="E39" s="62"/>
      <c r="F39" s="63"/>
    </row>
    <row r="40" spans="1:6" ht="15.75" thickBot="1">
      <c r="A40" s="43" t="str">
        <f>CONCATENATE("Mia bisnonna materna, la madre di ",C32)</f>
        <v>Mia bisnonna materna, la madre di Maria Pirollo</v>
      </c>
      <c r="B40" s="44"/>
      <c r="C40" s="16" t="s">
        <v>28</v>
      </c>
      <c r="D40" s="17" t="s">
        <v>57</v>
      </c>
      <c r="E40" s="64"/>
      <c r="F40" s="65"/>
    </row>
    <row r="63" spans="1:3" ht="15">
      <c r="A63" s="1"/>
      <c r="B63" s="1"/>
      <c r="C63" s="1"/>
    </row>
    <row r="70" ht="15">
      <c r="C70" s="3"/>
    </row>
    <row r="71" ht="15">
      <c r="C71" s="3"/>
    </row>
    <row r="72" ht="15">
      <c r="C72" s="3"/>
    </row>
    <row r="73" spans="2:27" ht="15">
      <c r="B73" s="4"/>
      <c r="C73" s="3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3:27" ht="15">
      <c r="C74" s="3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3:27" ht="15">
      <c r="C75" s="3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ht="15">
      <c r="AA76" s="35"/>
    </row>
    <row r="77" ht="15">
      <c r="AA77" s="35"/>
    </row>
    <row r="78" ht="15">
      <c r="AA78" s="35"/>
    </row>
    <row r="79" ht="15">
      <c r="AA79" s="35"/>
    </row>
    <row r="80" ht="15">
      <c r="AA80" s="35"/>
    </row>
    <row r="81" ht="15">
      <c r="AA81" s="35"/>
    </row>
    <row r="82" ht="15">
      <c r="AA82" s="35"/>
    </row>
    <row r="83" ht="15">
      <c r="AA83" s="35"/>
    </row>
    <row r="84" ht="15">
      <c r="AA84" s="35"/>
    </row>
    <row r="85" ht="15">
      <c r="AA85" s="35"/>
    </row>
    <row r="86" ht="15">
      <c r="AA86" s="35"/>
    </row>
    <row r="87" ht="15">
      <c r="AA87" s="35"/>
    </row>
    <row r="88" ht="15">
      <c r="AA88" s="35"/>
    </row>
    <row r="89" ht="15">
      <c r="AA89" s="35"/>
    </row>
    <row r="90" ht="15">
      <c r="AA90" s="35"/>
    </row>
    <row r="91" ht="15">
      <c r="AA91" s="35"/>
    </row>
    <row r="92" ht="15">
      <c r="AA92" s="35"/>
    </row>
    <row r="93" ht="15">
      <c r="AA93" s="35"/>
    </row>
    <row r="94" ht="15">
      <c r="AA94" s="35"/>
    </row>
    <row r="95" spans="10:27" ht="15"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0:27" ht="15"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0:27" ht="15"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</sheetData>
  <sheetProtection/>
  <mergeCells count="81">
    <mergeCell ref="L24:W24"/>
    <mergeCell ref="L25:W25"/>
    <mergeCell ref="E35:F35"/>
    <mergeCell ref="E36:F36"/>
    <mergeCell ref="E37:F37"/>
    <mergeCell ref="P19:Q19"/>
    <mergeCell ref="J19:K19"/>
    <mergeCell ref="N19:O19"/>
    <mergeCell ref="E38:F38"/>
    <mergeCell ref="E39:F39"/>
    <mergeCell ref="E40:F40"/>
    <mergeCell ref="E28:F28"/>
    <mergeCell ref="J23:W23"/>
    <mergeCell ref="E33:F33"/>
    <mergeCell ref="E34:F34"/>
    <mergeCell ref="J18:K18"/>
    <mergeCell ref="N18:O18"/>
    <mergeCell ref="R18:S18"/>
    <mergeCell ref="J22:W22"/>
    <mergeCell ref="R19:S19"/>
    <mergeCell ref="V19:W19"/>
    <mergeCell ref="L18:M18"/>
    <mergeCell ref="T18:U18"/>
    <mergeCell ref="L19:M19"/>
    <mergeCell ref="T19:U19"/>
    <mergeCell ref="L17:M17"/>
    <mergeCell ref="T17:U17"/>
    <mergeCell ref="V18:W18"/>
    <mergeCell ref="P14:Q14"/>
    <mergeCell ref="P15:Q15"/>
    <mergeCell ref="P16:Q16"/>
    <mergeCell ref="P17:Q17"/>
    <mergeCell ref="P18:Q18"/>
    <mergeCell ref="L9:M9"/>
    <mergeCell ref="T9:U9"/>
    <mergeCell ref="L10:M10"/>
    <mergeCell ref="T10:U10"/>
    <mergeCell ref="L16:M16"/>
    <mergeCell ref="T16:U16"/>
    <mergeCell ref="J9:K9"/>
    <mergeCell ref="N9:O9"/>
    <mergeCell ref="R9:S9"/>
    <mergeCell ref="V9:W9"/>
    <mergeCell ref="J10:K10"/>
    <mergeCell ref="N10:O10"/>
    <mergeCell ref="R10:S10"/>
    <mergeCell ref="V10:W10"/>
    <mergeCell ref="P9:Q9"/>
    <mergeCell ref="P10:Q10"/>
    <mergeCell ref="W1:Z1"/>
    <mergeCell ref="P5:Q5"/>
    <mergeCell ref="P6:Q6"/>
    <mergeCell ref="P7:Q7"/>
    <mergeCell ref="P8:Q8"/>
    <mergeCell ref="L7:M7"/>
    <mergeCell ref="T7:U7"/>
    <mergeCell ref="W2:Z4"/>
    <mergeCell ref="L8:M8"/>
    <mergeCell ref="T8:U8"/>
    <mergeCell ref="A31:B31"/>
    <mergeCell ref="A32:B32"/>
    <mergeCell ref="E29:F29"/>
    <mergeCell ref="E30:F30"/>
    <mergeCell ref="E31:F31"/>
    <mergeCell ref="E32:F32"/>
    <mergeCell ref="A2:B6"/>
    <mergeCell ref="A15:B19"/>
    <mergeCell ref="A20:B24"/>
    <mergeCell ref="D14:H14"/>
    <mergeCell ref="A29:B29"/>
    <mergeCell ref="A30:B30"/>
    <mergeCell ref="A1:B1"/>
    <mergeCell ref="A37:B37"/>
    <mergeCell ref="A38:B38"/>
    <mergeCell ref="A39:B39"/>
    <mergeCell ref="A40:B40"/>
    <mergeCell ref="A11:B11"/>
    <mergeCell ref="A34:B34"/>
    <mergeCell ref="A35:B35"/>
    <mergeCell ref="A36:B36"/>
    <mergeCell ref="A33:B33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70" zoomScaleNormal="70" zoomScalePageLayoutView="0" workbookViewId="0" topLeftCell="A1">
      <selection activeCell="G57" sqref="G57"/>
    </sheetView>
  </sheetViews>
  <sheetFormatPr defaultColWidth="9.140625" defaultRowHeight="15"/>
  <cols>
    <col min="1" max="19" width="18.7109375" style="0" customWidth="1"/>
  </cols>
  <sheetData>
    <row r="1" spans="1:18" ht="16.5" thickBot="1">
      <c r="A1" s="8"/>
      <c r="B1" s="8"/>
      <c r="C1" s="8"/>
      <c r="D1" s="8"/>
      <c r="E1" s="8"/>
      <c r="F1" s="8"/>
      <c r="G1" s="8"/>
      <c r="H1" s="8"/>
      <c r="O1" s="106" t="str">
        <f>Foglio1!C1</f>
        <v>Alessio Di Meo</v>
      </c>
      <c r="P1" s="107"/>
      <c r="Q1" s="107"/>
      <c r="R1" s="108"/>
    </row>
    <row r="2" spans="1:18" ht="15">
      <c r="A2" s="8"/>
      <c r="B2" s="8"/>
      <c r="C2" s="8"/>
      <c r="D2" s="8"/>
      <c r="E2" s="8"/>
      <c r="F2" s="8"/>
      <c r="G2" s="8"/>
      <c r="H2" s="8"/>
      <c r="O2" s="100" t="str">
        <f>CONCATENATE("i miei fralelli e sorelle sono: ",Foglio1!C2,", ",Foglio1!C3,", ",Foglio1!C4,", ",Foglio1!C5,", ",Foglio1!C6,)</f>
        <v>i miei fralelli e sorelle sono: Adriano Di Meo, , , , </v>
      </c>
      <c r="P2" s="101"/>
      <c r="Q2" s="101"/>
      <c r="R2" s="102"/>
    </row>
    <row r="3" spans="1:18" ht="15.75" thickBot="1">
      <c r="A3" s="8"/>
      <c r="O3" s="103"/>
      <c r="P3" s="104"/>
      <c r="Q3" s="104"/>
      <c r="R3" s="105"/>
    </row>
    <row r="4" ht="15.75" thickBot="1">
      <c r="A4" s="8"/>
    </row>
    <row r="5" spans="1:9" ht="15">
      <c r="A5" s="8"/>
      <c r="H5" s="92" t="s">
        <v>4</v>
      </c>
      <c r="I5" s="93"/>
    </row>
    <row r="6" spans="1:9" ht="15.75" thickBot="1">
      <c r="A6" s="8"/>
      <c r="H6" s="98" t="str">
        <f>Foglio1!C10</f>
        <v>Antonio Di Meo</v>
      </c>
      <c r="I6" s="99"/>
    </row>
    <row r="7" spans="1:9" ht="15.75" thickBot="1">
      <c r="A7" s="8"/>
      <c r="H7" s="96" t="str">
        <f>CONCATENATE("Luogo di nascita: ",Foglio1!$D$10)</f>
        <v>Luogo di nascita: Collemerino</v>
      </c>
      <c r="I7" s="97"/>
    </row>
    <row r="8" spans="1:9" ht="15.75" thickBot="1">
      <c r="A8" s="8"/>
      <c r="H8" s="96"/>
      <c r="I8" s="97"/>
    </row>
    <row r="9" spans="1:9" ht="15.75" thickBot="1">
      <c r="A9" s="8"/>
      <c r="H9" s="96" t="str">
        <f>CONCATENATE("Note: ",Foglio1!$E$10)</f>
        <v>Note: Antonio di collemerino</v>
      </c>
      <c r="I9" s="97"/>
    </row>
    <row r="10" spans="1:9" ht="15.75" thickBot="1">
      <c r="A10" s="8"/>
      <c r="H10" s="96"/>
      <c r="I10" s="97"/>
    </row>
    <row r="11" ht="15.75" thickBot="1">
      <c r="A11" s="8"/>
    </row>
    <row r="12" spans="1:13" ht="15">
      <c r="A12" s="8"/>
      <c r="D12" s="92" t="s">
        <v>17</v>
      </c>
      <c r="E12" s="93"/>
      <c r="L12" s="92" t="s">
        <v>18</v>
      </c>
      <c r="M12" s="93"/>
    </row>
    <row r="13" spans="1:13" ht="15.75" thickBot="1">
      <c r="A13" s="8"/>
      <c r="D13" s="98" t="str">
        <f>Foglio1!C29</f>
        <v>Fernando Di Meo</v>
      </c>
      <c r="E13" s="99"/>
      <c r="L13" s="98" t="str">
        <f>Foglio1!C30</f>
        <v>Iolanda Vettese</v>
      </c>
      <c r="M13" s="99"/>
    </row>
    <row r="14" spans="1:13" ht="15.75" thickBot="1">
      <c r="A14" s="8"/>
      <c r="D14" s="96" t="str">
        <f>CONCATENATE("Luogo di nascita: ",Foglio1!$D$29)</f>
        <v>Luogo di nascita: Collemerino</v>
      </c>
      <c r="E14" s="97"/>
      <c r="L14" s="96" t="str">
        <f>CONCATENATE("Luogo di nascita: ",Foglio1!$D$30)</f>
        <v>Luogo di nascita: Cardito</v>
      </c>
      <c r="M14" s="97"/>
    </row>
    <row r="15" spans="1:13" ht="15.75" thickBot="1">
      <c r="A15" s="8"/>
      <c r="D15" s="96"/>
      <c r="E15" s="97"/>
      <c r="L15" s="96"/>
      <c r="M15" s="97"/>
    </row>
    <row r="16" spans="1:13" ht="15.75" thickBot="1">
      <c r="A16" s="8"/>
      <c r="D16" s="96" t="str">
        <f>CONCATENATE("Note: ",Foglio1!$E$29)</f>
        <v>Note: Perse la vista a causa dell'esplosione di un ordigno bellico</v>
      </c>
      <c r="E16" s="97"/>
      <c r="L16" s="96" t="str">
        <f>CONCATENATE("Note: ",Foglio1!$E$30)</f>
        <v>Note: Cuoca della scuola elementare del paese</v>
      </c>
      <c r="M16" s="97"/>
    </row>
    <row r="17" spans="1:13" ht="15.75" thickBot="1">
      <c r="A17" s="8"/>
      <c r="D17" s="96"/>
      <c r="E17" s="97"/>
      <c r="L17" s="96"/>
      <c r="M17" s="97"/>
    </row>
    <row r="18" spans="1:15" ht="15">
      <c r="A18" s="8"/>
      <c r="B18" s="92" t="s">
        <v>20</v>
      </c>
      <c r="C18" s="93"/>
      <c r="F18" s="92" t="s">
        <v>19</v>
      </c>
      <c r="G18" s="93"/>
      <c r="H18" s="9"/>
      <c r="J18" s="92" t="s">
        <v>20</v>
      </c>
      <c r="K18" s="93"/>
      <c r="N18" s="92" t="s">
        <v>19</v>
      </c>
      <c r="O18" s="93"/>
    </row>
    <row r="19" spans="1:15" ht="15.75" thickBot="1">
      <c r="A19" s="8"/>
      <c r="B19" s="98" t="str">
        <f>Foglio1!C33</f>
        <v>Angelo Di Meo</v>
      </c>
      <c r="C19" s="99"/>
      <c r="F19" s="98" t="str">
        <f>Foglio1!C34</f>
        <v>Santa Gallaccio</v>
      </c>
      <c r="G19" s="99"/>
      <c r="H19" s="9"/>
      <c r="J19" s="98">
        <f>Foglio1!C35</f>
        <v>0</v>
      </c>
      <c r="K19" s="99"/>
      <c r="N19" s="98">
        <f>Foglio1!C36</f>
        <v>0</v>
      </c>
      <c r="O19" s="99"/>
    </row>
    <row r="20" spans="1:15" ht="15.75" thickBot="1">
      <c r="A20" s="8"/>
      <c r="B20" s="96" t="str">
        <f>CONCATENATE("Luogo di nascita: ",Foglio1!$D$33)</f>
        <v>Luogo di nascita: Collemerino</v>
      </c>
      <c r="C20" s="97"/>
      <c r="F20" s="96" t="str">
        <f>CONCATENATE("Luogo di nascita: ",Foglio1!$D$34)</f>
        <v>Luogo di nascita: Collemerino</v>
      </c>
      <c r="G20" s="97"/>
      <c r="H20" s="6"/>
      <c r="J20" s="96" t="str">
        <f>CONCATENATE("Luogo di nascita: ",Foglio1!$D$35)</f>
        <v>Luogo di nascita: Cardito</v>
      </c>
      <c r="K20" s="97"/>
      <c r="N20" s="96" t="str">
        <f>CONCATENATE("Luogo di nascita: ",Foglio1!$D$36)</f>
        <v>Luogo di nascita: Cardito</v>
      </c>
      <c r="O20" s="97"/>
    </row>
    <row r="21" spans="1:15" ht="15.75" thickBot="1">
      <c r="A21" s="8"/>
      <c r="B21" s="96"/>
      <c r="C21" s="97"/>
      <c r="F21" s="96"/>
      <c r="G21" s="97"/>
      <c r="H21" s="6"/>
      <c r="J21" s="96"/>
      <c r="K21" s="97"/>
      <c r="N21" s="96"/>
      <c r="O21" s="97"/>
    </row>
    <row r="22" spans="1:15" ht="15.75" thickBot="1">
      <c r="A22" s="8"/>
      <c r="B22" s="96" t="str">
        <f>CONCATENATE("Note: ",Foglio1!$E$33)</f>
        <v>Note: Contadino</v>
      </c>
      <c r="C22" s="97"/>
      <c r="F22" s="96" t="str">
        <f>CONCATENATE("Note: ",Foglio1!$E$34)</f>
        <v>Note: Contadina</v>
      </c>
      <c r="G22" s="97"/>
      <c r="H22" s="6"/>
      <c r="J22" s="96" t="str">
        <f>CONCATENATE("Note: ",Foglio1!$E$35)</f>
        <v>Note: </v>
      </c>
      <c r="K22" s="97"/>
      <c r="N22" s="96" t="str">
        <f>CONCATENATE("Note: ",Foglio1!$E$36)</f>
        <v>Note: </v>
      </c>
      <c r="O22" s="97"/>
    </row>
    <row r="23" spans="1:15" ht="15.75" thickBot="1">
      <c r="A23" s="8"/>
      <c r="B23" s="96"/>
      <c r="C23" s="97"/>
      <c r="F23" s="96"/>
      <c r="G23" s="97"/>
      <c r="H23" s="6"/>
      <c r="J23" s="96"/>
      <c r="K23" s="97"/>
      <c r="N23" s="96"/>
      <c r="O23" s="97"/>
    </row>
    <row r="24" spans="1:18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2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1" ht="15.75" thickBot="1">
      <c r="A27" s="8"/>
      <c r="K27" s="6"/>
    </row>
    <row r="28" spans="1:9" ht="15">
      <c r="A28" s="8"/>
      <c r="H28" s="92" t="s">
        <v>21</v>
      </c>
      <c r="I28" s="93"/>
    </row>
    <row r="29" spans="1:9" ht="15.75" thickBot="1">
      <c r="A29" s="8"/>
      <c r="H29" s="94" t="str">
        <f>Foglio1!C11</f>
        <v>Vivalda Gallaccio</v>
      </c>
      <c r="I29" s="95"/>
    </row>
    <row r="30" spans="1:9" ht="15.75" thickBot="1">
      <c r="A30" s="8"/>
      <c r="H30" s="96" t="str">
        <f>CONCATENATE("Luogo di nascita: ",Foglio1!$D$11)</f>
        <v>Luogo di nascita: Casale</v>
      </c>
      <c r="I30" s="97"/>
    </row>
    <row r="31" spans="1:9" ht="15.75" thickBot="1">
      <c r="A31" s="8"/>
      <c r="H31" s="96"/>
      <c r="I31" s="97"/>
    </row>
    <row r="32" spans="8:9" ht="15.75" thickBot="1">
      <c r="H32" s="96" t="str">
        <f>CONCATENATE("Note: ",Foglio1!$E$11)</f>
        <v>Note: </v>
      </c>
      <c r="I32" s="97"/>
    </row>
    <row r="33" spans="8:9" ht="15.75" thickBot="1">
      <c r="H33" s="96"/>
      <c r="I33" s="97"/>
    </row>
    <row r="34" ht="15.75" thickBot="1"/>
    <row r="35" spans="4:13" ht="15">
      <c r="D35" s="92" t="s">
        <v>17</v>
      </c>
      <c r="E35" s="93"/>
      <c r="L35" s="92" t="s">
        <v>18</v>
      </c>
      <c r="M35" s="93"/>
    </row>
    <row r="36" spans="4:13" ht="15.75" thickBot="1">
      <c r="D36" s="98" t="str">
        <f>Foglio1!C31</f>
        <v>Domenico Gallaccio</v>
      </c>
      <c r="E36" s="99"/>
      <c r="L36" s="98" t="str">
        <f>Foglio1!C32</f>
        <v>Maria Pirollo</v>
      </c>
      <c r="M36" s="99"/>
    </row>
    <row r="37" spans="4:13" ht="15.75" thickBot="1">
      <c r="D37" s="96" t="str">
        <f>CONCATENATE("Luogo di nascita: ",Foglio1!$D$31)</f>
        <v>Luogo di nascita: Casale</v>
      </c>
      <c r="E37" s="97"/>
      <c r="L37" s="96" t="str">
        <f>CONCATENATE("Luogo di nascita: ",Foglio1!$D$32)</f>
        <v>Luogo di nascita: Casale</v>
      </c>
      <c r="M37" s="97"/>
    </row>
    <row r="38" spans="4:13" ht="15.75" thickBot="1">
      <c r="D38" s="96"/>
      <c r="E38" s="97"/>
      <c r="L38" s="96"/>
      <c r="M38" s="97"/>
    </row>
    <row r="39" spans="4:13" ht="15.75" thickBot="1">
      <c r="D39" s="96" t="str">
        <f>CONCATENATE("Note: ",Foglio1!$E$31)</f>
        <v>Note: MenecuccTetton</v>
      </c>
      <c r="E39" s="97"/>
      <c r="L39" s="96" t="str">
        <f>CONCATENATE("Note: ",Foglio1!$E$32)</f>
        <v>Note: Proprietaria di uno dei tre generi alimentari del paese</v>
      </c>
      <c r="M39" s="97"/>
    </row>
    <row r="40" spans="4:13" ht="15.75" thickBot="1">
      <c r="D40" s="96"/>
      <c r="E40" s="97"/>
      <c r="L40" s="96"/>
      <c r="M40" s="97"/>
    </row>
    <row r="41" spans="2:15" ht="15">
      <c r="B41" s="92" t="s">
        <v>20</v>
      </c>
      <c r="C41" s="93"/>
      <c r="F41" s="92" t="s">
        <v>19</v>
      </c>
      <c r="G41" s="93"/>
      <c r="H41" s="10"/>
      <c r="J41" s="92" t="s">
        <v>20</v>
      </c>
      <c r="K41" s="93"/>
      <c r="N41" s="92" t="s">
        <v>19</v>
      </c>
      <c r="O41" s="93"/>
    </row>
    <row r="42" spans="2:15" ht="15.75" thickBot="1">
      <c r="B42" s="98" t="str">
        <f>Foglio1!C37</f>
        <v>Giovanbattista Gallaccio</v>
      </c>
      <c r="C42" s="99"/>
      <c r="F42" s="98" t="str">
        <f>Foglio1!C38</f>
        <v>Maria Antonia Pitassi</v>
      </c>
      <c r="G42" s="99"/>
      <c r="H42" s="11"/>
      <c r="J42" s="98" t="str">
        <f>Foglio1!C39</f>
        <v>Achille Pirollo</v>
      </c>
      <c r="K42" s="99"/>
      <c r="N42" s="98" t="str">
        <f>Foglio1!C40</f>
        <v>Luisa Albano</v>
      </c>
      <c r="O42" s="99"/>
    </row>
    <row r="43" spans="2:15" ht="15.75" thickBot="1">
      <c r="B43" s="96" t="str">
        <f>CONCATENATE("Luogo di nascita: ",Foglio1!$D$37)</f>
        <v>Luogo di nascita: Casale</v>
      </c>
      <c r="C43" s="97"/>
      <c r="F43" s="96" t="str">
        <f>CONCATENATE("Luogo di nascita: ",Foglio1!$D$38)</f>
        <v>Luogo di nascita: Casale</v>
      </c>
      <c r="G43" s="97"/>
      <c r="H43" s="6"/>
      <c r="J43" s="96" t="str">
        <f>CONCATENATE("Luogo di nascita: ",Foglio1!$D$39)</f>
        <v>Luogo di nascita: Collevecchio</v>
      </c>
      <c r="K43" s="97"/>
      <c r="N43" s="96" t="str">
        <f>CONCATENATE("Luogo di nascita: ",Foglio1!$D$40)</f>
        <v>Luogo di nascita: Collevecchio</v>
      </c>
      <c r="O43" s="97"/>
    </row>
    <row r="44" spans="2:15" ht="15.75" thickBot="1">
      <c r="B44" s="96"/>
      <c r="C44" s="97"/>
      <c r="F44" s="96"/>
      <c r="G44" s="97"/>
      <c r="H44" s="6"/>
      <c r="J44" s="96"/>
      <c r="K44" s="97"/>
      <c r="N44" s="96"/>
      <c r="O44" s="97"/>
    </row>
    <row r="45" spans="2:15" ht="15.75" thickBot="1">
      <c r="B45" s="96" t="str">
        <f>CONCATENATE("Note: ",Foglio1!$E$37)</f>
        <v>Note: Pastore e faceva la transumanza fino a Mignano (CE) </v>
      </c>
      <c r="C45" s="97"/>
      <c r="F45" s="96" t="str">
        <f>CONCATENATE("Note: ",Foglio1!$E$38)</f>
        <v>Note: </v>
      </c>
      <c r="G45" s="97"/>
      <c r="H45" s="6"/>
      <c r="J45" s="96" t="str">
        <f>CONCATENATE("Note: ",Foglio1!$E$39)</f>
        <v>Note: </v>
      </c>
      <c r="K45" s="97"/>
      <c r="N45" s="96" t="str">
        <f>CONCATENATE("Note: ",Foglio1!$E$40)</f>
        <v>Note: </v>
      </c>
      <c r="O45" s="97"/>
    </row>
    <row r="46" spans="2:15" ht="15.75" thickBot="1">
      <c r="B46" s="96"/>
      <c r="C46" s="97"/>
      <c r="F46" s="96"/>
      <c r="G46" s="97"/>
      <c r="H46" s="6"/>
      <c r="J46" s="96"/>
      <c r="K46" s="97"/>
      <c r="N46" s="96"/>
      <c r="O46" s="97"/>
    </row>
    <row r="48" spans="2:9" ht="15">
      <c r="B48" s="109" t="str">
        <f>Foglio1!J22</f>
        <v>I miei zii sono: , , , , , Achille, Giovanni, Antonietta, Liliana, Pierino</v>
      </c>
      <c r="C48" s="109"/>
      <c r="D48" s="109"/>
      <c r="E48" s="109"/>
      <c r="F48" s="109"/>
      <c r="G48" s="109"/>
      <c r="H48" s="109"/>
      <c r="I48" s="109"/>
    </row>
    <row r="49" spans="2:9" ht="15">
      <c r="B49" s="8" t="str">
        <f>Foglio1!J23</f>
        <v>I miei cugini sono: Danilo, Manuela, Stefano, Rossano, , Massimiliano, Cinzia, </v>
      </c>
      <c r="C49" s="8"/>
      <c r="D49" s="8"/>
      <c r="E49" s="8"/>
      <c r="F49" s="8"/>
      <c r="G49" s="8"/>
      <c r="H49" s="8"/>
      <c r="I49" s="8"/>
    </row>
    <row r="50" ht="15">
      <c r="C50" t="str">
        <f>Foglio1!L24</f>
        <v>, , Carlo, , , , , Andrea, Federica, , </v>
      </c>
    </row>
    <row r="51" ht="15">
      <c r="C51" t="str">
        <f>Foglio1!L25</f>
        <v>, , Luciano, , , , </v>
      </c>
    </row>
    <row r="99" spans="4:15" ht="15">
      <c r="D99" s="91"/>
      <c r="E99" s="91"/>
      <c r="J99" s="29"/>
      <c r="K99" s="29"/>
      <c r="L99" s="91"/>
      <c r="M99" s="91"/>
      <c r="N99" s="29"/>
      <c r="O99" s="29"/>
    </row>
    <row r="100" spans="4:15" ht="15">
      <c r="D100" s="91"/>
      <c r="E100" s="91"/>
      <c r="J100" s="29"/>
      <c r="K100" s="29"/>
      <c r="L100" s="91"/>
      <c r="M100" s="91"/>
      <c r="N100" s="29"/>
      <c r="O100" s="29"/>
    </row>
    <row r="101" spans="8:15" ht="15">
      <c r="H101" s="10"/>
      <c r="J101" s="29"/>
      <c r="K101" s="29"/>
      <c r="L101" s="29"/>
      <c r="M101" s="29"/>
      <c r="N101" s="29"/>
      <c r="O101" s="29"/>
    </row>
    <row r="102" spans="8:15" ht="15">
      <c r="H102" s="11"/>
      <c r="J102" s="29"/>
      <c r="K102" s="29"/>
      <c r="L102" s="29"/>
      <c r="M102" s="29"/>
      <c r="N102" s="29"/>
      <c r="O102" s="29"/>
    </row>
    <row r="103" spans="2:15" ht="15">
      <c r="B103" s="91"/>
      <c r="C103" s="91"/>
      <c r="D103" s="29"/>
      <c r="E103" s="29"/>
      <c r="F103" s="91"/>
      <c r="G103" s="91"/>
      <c r="H103" s="6"/>
      <c r="J103" s="91"/>
      <c r="K103" s="91"/>
      <c r="L103" s="29"/>
      <c r="M103" s="29"/>
      <c r="N103" s="91"/>
      <c r="O103" s="91"/>
    </row>
    <row r="104" spans="2:15" ht="15">
      <c r="B104" s="91"/>
      <c r="C104" s="91"/>
      <c r="D104" s="29"/>
      <c r="E104" s="29"/>
      <c r="F104" s="91"/>
      <c r="G104" s="91"/>
      <c r="H104" s="6"/>
      <c r="J104" s="91"/>
      <c r="K104" s="91"/>
      <c r="L104" s="29"/>
      <c r="M104" s="29"/>
      <c r="N104" s="91"/>
      <c r="O104" s="91"/>
    </row>
    <row r="105" spans="2:15" ht="15">
      <c r="B105" s="91"/>
      <c r="C105" s="91"/>
      <c r="D105" s="29"/>
      <c r="E105" s="29"/>
      <c r="F105" s="91"/>
      <c r="G105" s="91"/>
      <c r="H105" s="6"/>
      <c r="J105" s="91"/>
      <c r="K105" s="91"/>
      <c r="L105" s="29"/>
      <c r="M105" s="29"/>
      <c r="N105" s="91"/>
      <c r="O105" s="91"/>
    </row>
    <row r="106" spans="2:15" ht="15">
      <c r="B106" s="91"/>
      <c r="C106" s="91"/>
      <c r="D106" s="29"/>
      <c r="E106" s="29"/>
      <c r="F106" s="91"/>
      <c r="G106" s="91"/>
      <c r="H106" s="6"/>
      <c r="J106" s="91"/>
      <c r="K106" s="91"/>
      <c r="L106" s="29"/>
      <c r="M106" s="29"/>
      <c r="N106" s="91"/>
      <c r="O106" s="91"/>
    </row>
  </sheetData>
  <sheetProtection/>
  <mergeCells count="79">
    <mergeCell ref="B41:C41"/>
    <mergeCell ref="B42:C42"/>
    <mergeCell ref="B43:C44"/>
    <mergeCell ref="N42:O42"/>
    <mergeCell ref="J103:K103"/>
    <mergeCell ref="B103:C103"/>
    <mergeCell ref="F103:G103"/>
    <mergeCell ref="B48:I48"/>
    <mergeCell ref="B45:C46"/>
    <mergeCell ref="F43:G44"/>
    <mergeCell ref="F45:G46"/>
    <mergeCell ref="H9:I10"/>
    <mergeCell ref="L14:M15"/>
    <mergeCell ref="L16:M17"/>
    <mergeCell ref="N45:O46"/>
    <mergeCell ref="J41:K41"/>
    <mergeCell ref="N41:O41"/>
    <mergeCell ref="J42:K42"/>
    <mergeCell ref="F19:G19"/>
    <mergeCell ref="B19:C19"/>
    <mergeCell ref="N18:O18"/>
    <mergeCell ref="J19:K19"/>
    <mergeCell ref="N19:O19"/>
    <mergeCell ref="B18:C18"/>
    <mergeCell ref="L13:M13"/>
    <mergeCell ref="D12:E12"/>
    <mergeCell ref="D13:E13"/>
    <mergeCell ref="J18:K18"/>
    <mergeCell ref="O1:R1"/>
    <mergeCell ref="F18:G18"/>
    <mergeCell ref="H6:I6"/>
    <mergeCell ref="H5:I5"/>
    <mergeCell ref="D14:E15"/>
    <mergeCell ref="H7:I8"/>
    <mergeCell ref="B20:C21"/>
    <mergeCell ref="B22:C23"/>
    <mergeCell ref="F20:G21"/>
    <mergeCell ref="F22:G23"/>
    <mergeCell ref="O2:R3"/>
    <mergeCell ref="J20:K21"/>
    <mergeCell ref="J22:K23"/>
    <mergeCell ref="N20:O21"/>
    <mergeCell ref="N22:O23"/>
    <mergeCell ref="L12:M12"/>
    <mergeCell ref="J45:K46"/>
    <mergeCell ref="L37:M38"/>
    <mergeCell ref="L39:M40"/>
    <mergeCell ref="D37:E38"/>
    <mergeCell ref="D36:E36"/>
    <mergeCell ref="F41:G41"/>
    <mergeCell ref="F42:G42"/>
    <mergeCell ref="J43:K44"/>
    <mergeCell ref="H28:I28"/>
    <mergeCell ref="H29:I29"/>
    <mergeCell ref="D16:E17"/>
    <mergeCell ref="N43:O44"/>
    <mergeCell ref="D35:E35"/>
    <mergeCell ref="H30:I31"/>
    <mergeCell ref="H32:I33"/>
    <mergeCell ref="L35:M35"/>
    <mergeCell ref="L36:M36"/>
    <mergeCell ref="D39:E40"/>
    <mergeCell ref="J105:K105"/>
    <mergeCell ref="N105:O105"/>
    <mergeCell ref="N103:O103"/>
    <mergeCell ref="D99:E99"/>
    <mergeCell ref="L99:M99"/>
    <mergeCell ref="D100:E100"/>
    <mergeCell ref="L100:M100"/>
    <mergeCell ref="B106:C106"/>
    <mergeCell ref="F106:G106"/>
    <mergeCell ref="J106:K106"/>
    <mergeCell ref="N106:O106"/>
    <mergeCell ref="B104:C104"/>
    <mergeCell ref="F104:G104"/>
    <mergeCell ref="J104:K104"/>
    <mergeCell ref="N104:O104"/>
    <mergeCell ref="B105:C105"/>
    <mergeCell ref="F105:G10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Meo A</dc:creator>
  <cp:keywords/>
  <dc:description/>
  <cp:lastModifiedBy>Di Meo A</cp:lastModifiedBy>
  <cp:lastPrinted>2011-01-15T16:41:37Z</cp:lastPrinted>
  <dcterms:created xsi:type="dcterms:W3CDTF">2011-01-01T10:58:19Z</dcterms:created>
  <dcterms:modified xsi:type="dcterms:W3CDTF">2011-01-15T16:54:46Z</dcterms:modified>
  <cp:category/>
  <cp:version/>
  <cp:contentType/>
  <cp:contentStatus/>
</cp:coreProperties>
</file>